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421"/>
  <workbookPr autoCompressPictures="0"/>
  <bookViews>
    <workbookView xWindow="0" yWindow="260" windowWidth="15360" windowHeight="8320"/>
  </bookViews>
  <sheets>
    <sheet name="Echte DN" sheetId="1" r:id="rId1"/>
    <sheet name="Freie DN_ Selbst" sheetId="2" r:id="rId2"/>
    <sheet name="Gesamtübersicht" sheetId="3" r:id="rId3"/>
    <sheet name="Erläuterungen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E14" i="1"/>
  <c r="G1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0" i="1"/>
  <c r="J10" i="1"/>
  <c r="G11" i="1"/>
  <c r="J11" i="1"/>
  <c r="G12" i="1"/>
  <c r="J12" i="1"/>
  <c r="G13" i="1"/>
  <c r="J13" i="1"/>
  <c r="G9" i="1"/>
  <c r="J9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21" i="2"/>
  <c r="E22" i="2"/>
  <c r="E23" i="2"/>
  <c r="E24" i="2"/>
  <c r="E25" i="2"/>
  <c r="E26" i="2"/>
  <c r="E27" i="2"/>
  <c r="D28" i="2"/>
  <c r="E28" i="2"/>
  <c r="C13" i="3"/>
  <c r="F5" i="3"/>
  <c r="F6" i="3"/>
  <c r="F7" i="3"/>
  <c r="F8" i="3"/>
  <c r="F9" i="3"/>
  <c r="F10" i="3"/>
  <c r="F11" i="3"/>
  <c r="F12" i="3"/>
  <c r="F13" i="3"/>
  <c r="G5" i="3"/>
  <c r="H5" i="3"/>
  <c r="G6" i="3"/>
  <c r="G7" i="3"/>
  <c r="G8" i="3"/>
  <c r="G9" i="3"/>
  <c r="G10" i="3"/>
  <c r="G11" i="3"/>
  <c r="G12" i="3"/>
  <c r="H6" i="3"/>
  <c r="H7" i="3"/>
  <c r="H8" i="3"/>
  <c r="H9" i="3"/>
  <c r="H10" i="3"/>
  <c r="H11" i="3"/>
  <c r="H12" i="3"/>
  <c r="D13" i="3"/>
  <c r="E13" i="3"/>
  <c r="B13" i="3"/>
  <c r="H28" i="1"/>
  <c r="G13" i="3"/>
  <c r="H13" i="3"/>
  <c r="J28" i="1"/>
</calcChain>
</file>

<file path=xl/sharedStrings.xml><?xml version="1.0" encoding="utf-8"?>
<sst xmlns="http://schemas.openxmlformats.org/spreadsheetml/2006/main" count="69" uniqueCount="50">
  <si>
    <t>TrainerInnen-Typ</t>
  </si>
  <si>
    <t>anerkennbare Kosten pro MS</t>
  </si>
  <si>
    <t>Bruttogehalt pro Monat</t>
  </si>
  <si>
    <t>MS</t>
  </si>
  <si>
    <t>Typ 1</t>
  </si>
  <si>
    <t>Typ 2</t>
  </si>
  <si>
    <t>Anzahl MS gesamt</t>
  </si>
  <si>
    <t>Kosten gesamt</t>
  </si>
  <si>
    <t>Welcher KV kommt zur Anwendung:</t>
  </si>
  <si>
    <t>Gesamt</t>
  </si>
  <si>
    <t>Typ 3</t>
  </si>
  <si>
    <t>Typ 4</t>
  </si>
  <si>
    <t>Typ 5</t>
  </si>
  <si>
    <t>Typ 6</t>
  </si>
  <si>
    <t xml:space="preserve">MS </t>
  </si>
  <si>
    <t>Echte DN</t>
  </si>
  <si>
    <t>Kosten</t>
  </si>
  <si>
    <t>EHP/MS</t>
  </si>
  <si>
    <t>Kalkulation Personalaufwand echte DienstnehmerInnen</t>
  </si>
  <si>
    <t>Kalkulation Personalaufwand freie DienstnehmerInnen/Selbständige</t>
  </si>
  <si>
    <t>Kalkulation Personalaufwand echte DienstnehmerInnen:</t>
  </si>
  <si>
    <t>Die anerkennbaren Kosten pro Maßnahmenstunde berechnen sich folgendermaßen:</t>
  </si>
  <si>
    <t>Allgemeine Anmerkungen:</t>
  </si>
  <si>
    <t>Hier sind die Maßnahmenstunden und Kosten nach Typ summiert einzutragen.</t>
  </si>
  <si>
    <t>Anmerkung</t>
  </si>
  <si>
    <t>Freie DN/Selbständige</t>
  </si>
  <si>
    <t>Beispiel - bitte überschreiben!</t>
  </si>
  <si>
    <t>Typ 1
Beispiel - bitte überschreiben!</t>
  </si>
  <si>
    <t>Gelb hinterlegte Spalten sind nicht auszufüllen, diese berechnen sich "automatisch".</t>
  </si>
  <si>
    <t>Titel der Bildungsmaßnahme:</t>
  </si>
  <si>
    <t>Bildungsträger:</t>
  </si>
  <si>
    <t>Beispiel - bitte überschreiben</t>
  </si>
  <si>
    <t>Honorarsatz</t>
  </si>
  <si>
    <t>Arbeits-zeit lt. Dienst-vertrag</t>
  </si>
  <si>
    <t>fachein-schlägige Vordienst-zeit in Jahren</t>
  </si>
  <si>
    <t>monatliches Bruttogehalt inkl. LNK dividiert durch (4,34821 Wochen mal wöchentlicher Normalarbeitszeit).</t>
  </si>
  <si>
    <t>Die Lohnnebenkosten werden standardmäßig mit 94,45 % eingegeben. Dieser Wert kann überschrieben werden, wenn die tatsächlichen kalkulatorischen</t>
  </si>
  <si>
    <t>Lohnnebenkosten geringer sind.</t>
  </si>
  <si>
    <t>Trainer-Innen-Typ</t>
  </si>
  <si>
    <t>Lohnneben-kosten in %</t>
  </si>
  <si>
    <t>Kalkulation Personalaufwand freie DienstnehmerInnen/Selbständige:</t>
  </si>
  <si>
    <t>Gesamtübersicht Kalkulation Personalaufwand:</t>
  </si>
  <si>
    <r>
      <t xml:space="preserve">In diesem Tabellenblatt sind </t>
    </r>
    <r>
      <rPr>
        <u/>
        <sz val="10"/>
        <rFont val="Arial"/>
        <family val="2"/>
      </rPr>
      <t>alle Gruppen-TrainerInnen</t>
    </r>
    <r>
      <rPr>
        <sz val="10"/>
        <rFont val="Arial"/>
      </rPr>
      <t xml:space="preserve"> zu erfassen, die als echte DienstnehmerInnen beschäftigt sind bzw. bei denen eine Beschäftigung geplant ist.</t>
    </r>
  </si>
  <si>
    <t>Die Tabelle ist für Gruppen-TrainerInnen auszufüllen.</t>
  </si>
  <si>
    <t>Kosten gesamt inkl. VNZ</t>
  </si>
  <si>
    <t>zusätzlich kalkulierte Vor- und Nachbereitungszeit in %</t>
  </si>
  <si>
    <t>Vor- und Nachbereitungszeiten sind gegebenenfalls in der entsprechenden Spalte zu berücksichtigen.</t>
  </si>
  <si>
    <r>
      <t xml:space="preserve">Diese Tabelle ist für jede einzelne/jeden einzelnen </t>
    </r>
    <r>
      <rPr>
        <u/>
        <sz val="10"/>
        <rFont val="Arial"/>
        <family val="2"/>
      </rPr>
      <t>Gruppen-TrainerIn</t>
    </r>
    <r>
      <rPr>
        <sz val="10"/>
        <rFont val="Arial"/>
      </rPr>
      <t xml:space="preserve"> auszufüllen.</t>
    </r>
  </si>
  <si>
    <t>Gesamtübersicht Kalkulation Personalaufwand GruppentrainerInnen</t>
  </si>
  <si>
    <t>Name Gruppen-TrainerIn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</si>
</sst>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6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0" fontId="0" fillId="0" borderId="1" xfId="1" applyNumberFormat="1" applyFon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9" fontId="0" fillId="0" borderId="1" xfId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0" xfId="0" applyProtection="1"/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Protection="1"/>
    <xf numFmtId="0" fontId="2" fillId="2" borderId="1" xfId="0" applyFont="1" applyFill="1" applyBorder="1" applyProtection="1"/>
    <xf numFmtId="4" fontId="0" fillId="0" borderId="1" xfId="0" applyNumberFormat="1" applyFill="1" applyBorder="1" applyProtection="1"/>
    <xf numFmtId="4" fontId="2" fillId="2" borderId="1" xfId="0" applyNumberFormat="1" applyFont="1" applyFill="1" applyBorder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165" fontId="0" fillId="0" borderId="1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164" fontId="0" fillId="0" borderId="1" xfId="0" applyNumberFormat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164" fontId="0" fillId="0" borderId="1" xfId="0" applyNumberFormat="1" applyFill="1" applyBorder="1" applyProtection="1"/>
    <xf numFmtId="164" fontId="2" fillId="2" borderId="1" xfId="0" applyNumberFormat="1" applyFont="1" applyFill="1" applyBorder="1" applyProtection="1"/>
    <xf numFmtId="2" fontId="2" fillId="2" borderId="1" xfId="0" applyNumberFormat="1" applyFont="1" applyFill="1" applyBorder="1" applyProtection="1"/>
    <xf numFmtId="0" fontId="2" fillId="2" borderId="1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B9" workbookViewId="0">
      <selection activeCell="I21" sqref="I21:I22"/>
    </sheetView>
  </sheetViews>
  <sheetFormatPr baseColWidth="10" defaultColWidth="11.5" defaultRowHeight="12" x14ac:dyDescent="0"/>
  <cols>
    <col min="1" max="1" width="31.6640625" style="7" customWidth="1"/>
    <col min="2" max="2" width="10" style="7" customWidth="1"/>
    <col min="3" max="3" width="10.83203125" style="7" customWidth="1"/>
    <col min="4" max="4" width="12.1640625" style="7" customWidth="1"/>
    <col min="5" max="5" width="9.33203125" style="7" customWidth="1"/>
    <col min="6" max="6" width="11.5" style="7"/>
    <col min="7" max="7" width="13.5" style="20" customWidth="1"/>
    <col min="8" max="8" width="9.5" style="7" customWidth="1"/>
    <col min="9" max="9" width="10.33203125" style="7" customWidth="1"/>
    <col min="10" max="10" width="9.83203125" style="20" customWidth="1"/>
    <col min="11" max="16384" width="11.5" style="7"/>
  </cols>
  <sheetData>
    <row r="1" spans="1:11">
      <c r="A1" s="18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>
      <c r="A2" s="19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>
      <c r="A3" s="20"/>
      <c r="B3" s="20"/>
      <c r="C3" s="20"/>
      <c r="D3" s="20"/>
      <c r="E3" s="20"/>
      <c r="F3" s="20"/>
      <c r="H3" s="20"/>
      <c r="I3" s="20"/>
      <c r="K3" s="20"/>
    </row>
    <row r="4" spans="1:11" ht="17">
      <c r="A4" s="48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9.5" customHeight="1" thickBot="1">
      <c r="A5" s="21"/>
    </row>
    <row r="6" spans="1:11" ht="13" thickBot="1">
      <c r="A6" s="21" t="s">
        <v>8</v>
      </c>
      <c r="B6" s="41"/>
      <c r="C6" s="42"/>
      <c r="D6" s="43"/>
    </row>
    <row r="7" spans="1:11">
      <c r="A7" s="20"/>
    </row>
    <row r="8" spans="1:11" ht="72">
      <c r="A8" s="22" t="s">
        <v>49</v>
      </c>
      <c r="B8" s="22" t="s">
        <v>38</v>
      </c>
      <c r="C8" s="22" t="s">
        <v>34</v>
      </c>
      <c r="D8" s="22" t="s">
        <v>2</v>
      </c>
      <c r="E8" s="22" t="s">
        <v>33</v>
      </c>
      <c r="F8" s="22" t="s">
        <v>39</v>
      </c>
      <c r="G8" s="23" t="s">
        <v>1</v>
      </c>
      <c r="H8" s="22" t="s">
        <v>6</v>
      </c>
      <c r="I8" s="22" t="s">
        <v>45</v>
      </c>
      <c r="J8" s="23" t="s">
        <v>44</v>
      </c>
      <c r="K8" s="22" t="s">
        <v>24</v>
      </c>
    </row>
    <row r="9" spans="1:11">
      <c r="A9" s="9" t="s">
        <v>26</v>
      </c>
      <c r="B9" s="9" t="s">
        <v>4</v>
      </c>
      <c r="C9" s="9"/>
      <c r="D9" s="10">
        <v>1872.23</v>
      </c>
      <c r="E9" s="9">
        <v>38</v>
      </c>
      <c r="F9" s="11">
        <v>0.94450000000000001</v>
      </c>
      <c r="G9" s="24">
        <f t="shared" ref="G9:G27" si="0">+IF(D9="","",D9*(1+F9)/(4.34821*E9))</f>
        <v>22.03296985849834</v>
      </c>
      <c r="H9" s="13">
        <v>100</v>
      </c>
      <c r="I9" s="14">
        <v>0.05</v>
      </c>
      <c r="J9" s="26">
        <f>+IF(I9="",IF(H9="","",G9*H9),G9*H9*(1+I9))</f>
        <v>2313.461835142326</v>
      </c>
      <c r="K9" s="9"/>
    </row>
    <row r="10" spans="1:11">
      <c r="A10" s="9" t="s">
        <v>26</v>
      </c>
      <c r="B10" s="9" t="s">
        <v>5</v>
      </c>
      <c r="C10" s="9"/>
      <c r="D10" s="10">
        <v>1973.93</v>
      </c>
      <c r="E10" s="9">
        <v>38</v>
      </c>
      <c r="F10" s="11">
        <v>0.94450000000000001</v>
      </c>
      <c r="G10" s="24">
        <f t="shared" si="0"/>
        <v>23.229806269948472</v>
      </c>
      <c r="H10" s="13">
        <v>200</v>
      </c>
      <c r="I10" s="14">
        <v>0.05</v>
      </c>
      <c r="J10" s="26">
        <f t="shared" ref="J10:J27" si="1">+IF(I10="",IF(H10="","",G10*H10),G10*H10*(1+I10))</f>
        <v>4878.2593166891793</v>
      </c>
      <c r="K10" s="9"/>
    </row>
    <row r="11" spans="1:11">
      <c r="A11" s="9" t="s">
        <v>26</v>
      </c>
      <c r="B11" s="9" t="s">
        <v>10</v>
      </c>
      <c r="C11" s="9"/>
      <c r="D11" s="10">
        <v>2075.77</v>
      </c>
      <c r="E11" s="9">
        <v>38</v>
      </c>
      <c r="F11" s="11">
        <v>0.94450000000000001</v>
      </c>
      <c r="G11" s="24">
        <f t="shared" si="0"/>
        <v>24.428290243813578</v>
      </c>
      <c r="H11" s="13">
        <v>300</v>
      </c>
      <c r="I11" s="14"/>
      <c r="J11" s="26">
        <f t="shared" si="1"/>
        <v>7328.4870731440733</v>
      </c>
      <c r="K11" s="9"/>
    </row>
    <row r="12" spans="1:11">
      <c r="A12" s="9" t="s">
        <v>26</v>
      </c>
      <c r="B12" s="9" t="s">
        <v>11</v>
      </c>
      <c r="C12" s="9"/>
      <c r="D12" s="10">
        <v>2180.52</v>
      </c>
      <c r="E12" s="9">
        <v>38</v>
      </c>
      <c r="F12" s="11">
        <v>0.94450000000000001</v>
      </c>
      <c r="G12" s="24">
        <f t="shared" si="0"/>
        <v>25.66101997930425</v>
      </c>
      <c r="H12" s="13">
        <v>400</v>
      </c>
      <c r="I12" s="14"/>
      <c r="J12" s="26">
        <f t="shared" si="1"/>
        <v>10264.4079917217</v>
      </c>
      <c r="K12" s="9"/>
    </row>
    <row r="13" spans="1:11">
      <c r="A13" s="9" t="s">
        <v>26</v>
      </c>
      <c r="B13" s="9" t="s">
        <v>12</v>
      </c>
      <c r="C13" s="9"/>
      <c r="D13" s="10">
        <v>2285.36</v>
      </c>
      <c r="E13" s="9">
        <v>38</v>
      </c>
      <c r="F13" s="11">
        <v>0.94450000000000001</v>
      </c>
      <c r="G13" s="24">
        <f t="shared" si="0"/>
        <v>26.894808862061691</v>
      </c>
      <c r="H13" s="13">
        <v>500</v>
      </c>
      <c r="I13" s="14"/>
      <c r="J13" s="26">
        <f t="shared" si="1"/>
        <v>13447.404431030845</v>
      </c>
      <c r="K13" s="9"/>
    </row>
    <row r="14" spans="1:11">
      <c r="A14" s="9" t="s">
        <v>26</v>
      </c>
      <c r="B14" s="9" t="s">
        <v>13</v>
      </c>
      <c r="C14" s="9"/>
      <c r="D14" s="10">
        <f>+D13/2</f>
        <v>1142.68</v>
      </c>
      <c r="E14" s="9">
        <f>+E13/2</f>
        <v>19</v>
      </c>
      <c r="F14" s="11">
        <v>0.94450000000000001</v>
      </c>
      <c r="G14" s="24">
        <f t="shared" si="0"/>
        <v>26.894808862061691</v>
      </c>
      <c r="H14" s="13">
        <v>50</v>
      </c>
      <c r="I14" s="14"/>
      <c r="J14" s="26">
        <f t="shared" si="1"/>
        <v>1344.7404431030845</v>
      </c>
      <c r="K14" s="9"/>
    </row>
    <row r="15" spans="1:11">
      <c r="A15" s="9"/>
      <c r="B15" s="9"/>
      <c r="C15" s="9"/>
      <c r="D15" s="10"/>
      <c r="E15" s="9"/>
      <c r="F15" s="11">
        <v>0.94450000000000001</v>
      </c>
      <c r="G15" s="24" t="str">
        <f t="shared" si="0"/>
        <v/>
      </c>
      <c r="H15" s="13"/>
      <c r="I15" s="14"/>
      <c r="J15" s="26" t="str">
        <f t="shared" si="1"/>
        <v/>
      </c>
      <c r="K15" s="9"/>
    </row>
    <row r="16" spans="1:11">
      <c r="A16" s="9"/>
      <c r="B16" s="9"/>
      <c r="C16" s="9"/>
      <c r="D16" s="10"/>
      <c r="E16" s="9"/>
      <c r="F16" s="11">
        <v>0.94450000000000001</v>
      </c>
      <c r="G16" s="24" t="str">
        <f t="shared" si="0"/>
        <v/>
      </c>
      <c r="H16" s="13"/>
      <c r="I16" s="14"/>
      <c r="J16" s="26" t="str">
        <f t="shared" si="1"/>
        <v/>
      </c>
      <c r="K16" s="9"/>
    </row>
    <row r="17" spans="1:11">
      <c r="A17" s="9"/>
      <c r="B17" s="9"/>
      <c r="C17" s="9"/>
      <c r="D17" s="10"/>
      <c r="E17" s="9"/>
      <c r="F17" s="11">
        <v>0.94450000000000001</v>
      </c>
      <c r="G17" s="24" t="str">
        <f t="shared" si="0"/>
        <v/>
      </c>
      <c r="H17" s="13"/>
      <c r="I17" s="14"/>
      <c r="J17" s="26" t="str">
        <f t="shared" si="1"/>
        <v/>
      </c>
      <c r="K17" s="9"/>
    </row>
    <row r="18" spans="1:11">
      <c r="A18" s="9"/>
      <c r="B18" s="9"/>
      <c r="C18" s="9"/>
      <c r="D18" s="10"/>
      <c r="E18" s="9"/>
      <c r="F18" s="11">
        <v>0.94450000000000001</v>
      </c>
      <c r="G18" s="24" t="str">
        <f t="shared" si="0"/>
        <v/>
      </c>
      <c r="H18" s="13"/>
      <c r="I18" s="14"/>
      <c r="J18" s="26" t="str">
        <f t="shared" si="1"/>
        <v/>
      </c>
      <c r="K18" s="9"/>
    </row>
    <row r="19" spans="1:11">
      <c r="A19" s="9"/>
      <c r="B19" s="9"/>
      <c r="C19" s="9"/>
      <c r="D19" s="10"/>
      <c r="E19" s="9"/>
      <c r="F19" s="11">
        <v>0.94450000000000001</v>
      </c>
      <c r="G19" s="24" t="str">
        <f t="shared" si="0"/>
        <v/>
      </c>
      <c r="H19" s="13"/>
      <c r="I19" s="14"/>
      <c r="J19" s="26" t="str">
        <f t="shared" si="1"/>
        <v/>
      </c>
      <c r="K19" s="9"/>
    </row>
    <row r="20" spans="1:11">
      <c r="A20" s="9"/>
      <c r="B20" s="9"/>
      <c r="C20" s="9"/>
      <c r="D20" s="10"/>
      <c r="E20" s="9"/>
      <c r="F20" s="11">
        <v>0.94450000000000001</v>
      </c>
      <c r="G20" s="24" t="str">
        <f t="shared" si="0"/>
        <v/>
      </c>
      <c r="H20" s="13"/>
      <c r="I20" s="14"/>
      <c r="J20" s="26" t="str">
        <f t="shared" si="1"/>
        <v/>
      </c>
      <c r="K20" s="9"/>
    </row>
    <row r="21" spans="1:11">
      <c r="A21" s="9"/>
      <c r="B21" s="9"/>
      <c r="C21" s="9"/>
      <c r="D21" s="10"/>
      <c r="E21" s="9"/>
      <c r="F21" s="11">
        <v>0.94450000000000001</v>
      </c>
      <c r="G21" s="24" t="str">
        <f t="shared" si="0"/>
        <v/>
      </c>
      <c r="H21" s="13"/>
      <c r="I21" s="14"/>
      <c r="J21" s="26" t="str">
        <f t="shared" si="1"/>
        <v/>
      </c>
      <c r="K21" s="9"/>
    </row>
    <row r="22" spans="1:11">
      <c r="A22" s="9"/>
      <c r="B22" s="9"/>
      <c r="C22" s="9"/>
      <c r="D22" s="10"/>
      <c r="E22" s="9"/>
      <c r="F22" s="11">
        <v>0.94450000000000001</v>
      </c>
      <c r="G22" s="24" t="str">
        <f t="shared" si="0"/>
        <v/>
      </c>
      <c r="H22" s="13"/>
      <c r="I22" s="14"/>
      <c r="J22" s="26" t="str">
        <f t="shared" si="1"/>
        <v/>
      </c>
      <c r="K22" s="9"/>
    </row>
    <row r="23" spans="1:11">
      <c r="A23" s="9"/>
      <c r="B23" s="9"/>
      <c r="C23" s="9"/>
      <c r="D23" s="10"/>
      <c r="E23" s="9"/>
      <c r="F23" s="11">
        <v>0.94450000000000001</v>
      </c>
      <c r="G23" s="24" t="str">
        <f t="shared" si="0"/>
        <v/>
      </c>
      <c r="H23" s="13"/>
      <c r="I23" s="14"/>
      <c r="J23" s="26" t="str">
        <f t="shared" si="1"/>
        <v/>
      </c>
      <c r="K23" s="9"/>
    </row>
    <row r="24" spans="1:11">
      <c r="A24" s="9"/>
      <c r="B24" s="9"/>
      <c r="C24" s="9"/>
      <c r="D24" s="10"/>
      <c r="E24" s="9"/>
      <c r="F24" s="11">
        <v>0.94450000000000001</v>
      </c>
      <c r="G24" s="24" t="str">
        <f t="shared" si="0"/>
        <v/>
      </c>
      <c r="H24" s="13"/>
      <c r="I24" s="14"/>
      <c r="J24" s="26" t="str">
        <f t="shared" si="1"/>
        <v/>
      </c>
      <c r="K24" s="9"/>
    </row>
    <row r="25" spans="1:11">
      <c r="A25" s="9"/>
      <c r="B25" s="9"/>
      <c r="C25" s="9"/>
      <c r="D25" s="10"/>
      <c r="E25" s="9"/>
      <c r="F25" s="11">
        <v>0.94450000000000001</v>
      </c>
      <c r="G25" s="24" t="str">
        <f t="shared" si="0"/>
        <v/>
      </c>
      <c r="H25" s="13"/>
      <c r="I25" s="14"/>
      <c r="J25" s="26" t="str">
        <f t="shared" si="1"/>
        <v/>
      </c>
      <c r="K25" s="9"/>
    </row>
    <row r="26" spans="1:11">
      <c r="A26" s="9"/>
      <c r="B26" s="9"/>
      <c r="C26" s="9"/>
      <c r="D26" s="10"/>
      <c r="E26" s="9"/>
      <c r="F26" s="11">
        <v>0.94450000000000001</v>
      </c>
      <c r="G26" s="24" t="str">
        <f t="shared" si="0"/>
        <v/>
      </c>
      <c r="H26" s="13"/>
      <c r="I26" s="14"/>
      <c r="J26" s="26" t="str">
        <f t="shared" si="1"/>
        <v/>
      </c>
      <c r="K26" s="9"/>
    </row>
    <row r="27" spans="1:11">
      <c r="A27" s="9"/>
      <c r="B27" s="9"/>
      <c r="C27" s="9"/>
      <c r="D27" s="10"/>
      <c r="E27" s="9"/>
      <c r="F27" s="11">
        <v>0.94450000000000001</v>
      </c>
      <c r="G27" s="24" t="str">
        <f t="shared" si="0"/>
        <v/>
      </c>
      <c r="H27" s="13"/>
      <c r="I27" s="14"/>
      <c r="J27" s="26" t="str">
        <f t="shared" si="1"/>
        <v/>
      </c>
      <c r="K27" s="9"/>
    </row>
    <row r="28" spans="1:11" s="8" customFormat="1">
      <c r="A28" s="15" t="s">
        <v>9</v>
      </c>
      <c r="B28" s="15"/>
      <c r="C28" s="15"/>
      <c r="D28" s="15"/>
      <c r="E28" s="15"/>
      <c r="F28" s="15"/>
      <c r="G28" s="25"/>
      <c r="H28" s="16">
        <f>SUM(H9:H27)</f>
        <v>1550</v>
      </c>
      <c r="I28" s="16"/>
      <c r="J28" s="27">
        <f>SUM(J9:J27)</f>
        <v>39576.761090831205</v>
      </c>
      <c r="K28" s="17"/>
    </row>
  </sheetData>
  <sheetProtection formatColumns="0" formatRows="0" insertRows="0" selectLockedCells="1" sort="0"/>
  <protectedRanges>
    <protectedRange password="CCEA" sqref="A1:A2 A3:K5 A6 E6:K7 A7:D7 A8:K8 A28:K28 J9:J27 G9:G27" name="Bereich1"/>
  </protectedRanges>
  <mergeCells count="4">
    <mergeCell ref="B6:D6"/>
    <mergeCell ref="B1:K1"/>
    <mergeCell ref="B2:K2"/>
    <mergeCell ref="A4:K4"/>
  </mergeCells>
  <phoneticPr fontId="3" type="noConversion"/>
  <printOptions horizontalCentered="1"/>
  <pageMargins left="0.43307086614173229" right="0.43307086614173229" top="1.3854166666666667" bottom="0.67708333333333337" header="0.31496062992125984" footer="0.31496062992125984"/>
  <pageSetup paperSize="9" orientation="landscape" verticalDpi="4294967295"/>
  <headerFooter alignWithMargins="0">
    <oddHeader>&amp;L&amp;G&amp;C&amp;G&amp;R&amp;G</oddHeader>
    <oddFooter>&amp;CDiese Maßnahme wird aus Mitteln des Europäischen Sozialfonds und des AMS Wien finanziert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Layout" topLeftCell="A22" workbookViewId="0">
      <selection activeCell="C26" sqref="C26"/>
    </sheetView>
  </sheetViews>
  <sheetFormatPr baseColWidth="10" defaultColWidth="11.5" defaultRowHeight="12" x14ac:dyDescent="0"/>
  <cols>
    <col min="1" max="1" width="21.33203125" style="7" customWidth="1"/>
    <col min="2" max="2" width="14" style="7" customWidth="1"/>
    <col min="3" max="3" width="15.5" style="7" customWidth="1"/>
    <col min="4" max="4" width="14.6640625" style="7" customWidth="1"/>
    <col min="5" max="5" width="26.5" style="20" customWidth="1"/>
    <col min="6" max="6" width="13" style="7" customWidth="1"/>
    <col min="7" max="16384" width="11.5" style="7"/>
  </cols>
  <sheetData>
    <row r="1" spans="1:6" ht="17">
      <c r="A1" s="48" t="s">
        <v>19</v>
      </c>
      <c r="B1" s="48"/>
      <c r="C1" s="48"/>
      <c r="D1" s="48"/>
      <c r="E1" s="48"/>
      <c r="F1" s="48"/>
    </row>
    <row r="2" spans="1:6" ht="19.5" customHeight="1">
      <c r="A2" s="20"/>
      <c r="B2" s="20"/>
      <c r="C2" s="20"/>
      <c r="D2" s="20"/>
      <c r="F2" s="20"/>
    </row>
    <row r="3" spans="1:6" s="28" customFormat="1" ht="24">
      <c r="A3" s="22" t="s">
        <v>49</v>
      </c>
      <c r="B3" s="22" t="s">
        <v>0</v>
      </c>
      <c r="C3" s="22" t="s">
        <v>32</v>
      </c>
      <c r="D3" s="22" t="s">
        <v>6</v>
      </c>
      <c r="E3" s="23" t="s">
        <v>7</v>
      </c>
      <c r="F3" s="22" t="s">
        <v>24</v>
      </c>
    </row>
    <row r="4" spans="1:6" ht="24">
      <c r="A4" s="29" t="s">
        <v>31</v>
      </c>
      <c r="B4" s="30" t="s">
        <v>4</v>
      </c>
      <c r="C4" s="12">
        <v>22</v>
      </c>
      <c r="D4" s="31">
        <v>100</v>
      </c>
      <c r="E4" s="26">
        <f t="shared" ref="E4:E16" si="0">+IF(D4="","",C4*D4)</f>
        <v>2200</v>
      </c>
      <c r="F4" s="9"/>
    </row>
    <row r="5" spans="1:6" ht="24">
      <c r="A5" s="29" t="s">
        <v>31</v>
      </c>
      <c r="B5" s="30" t="s">
        <v>5</v>
      </c>
      <c r="C5" s="12">
        <v>25</v>
      </c>
      <c r="D5" s="31">
        <v>50</v>
      </c>
      <c r="E5" s="26">
        <f t="shared" si="0"/>
        <v>1250</v>
      </c>
      <c r="F5" s="9"/>
    </row>
    <row r="6" spans="1:6">
      <c r="A6" s="9"/>
      <c r="B6" s="9"/>
      <c r="C6" s="12"/>
      <c r="D6" s="31"/>
      <c r="E6" s="26" t="str">
        <f t="shared" si="0"/>
        <v/>
      </c>
      <c r="F6" s="9"/>
    </row>
    <row r="7" spans="1:6">
      <c r="A7" s="9"/>
      <c r="B7" s="9"/>
      <c r="C7" s="12"/>
      <c r="D7" s="31"/>
      <c r="E7" s="26" t="str">
        <f t="shared" si="0"/>
        <v/>
      </c>
      <c r="F7" s="9"/>
    </row>
    <row r="8" spans="1:6">
      <c r="A8" s="9"/>
      <c r="B8" s="9"/>
      <c r="C8" s="12"/>
      <c r="D8" s="31"/>
      <c r="E8" s="26" t="str">
        <f t="shared" si="0"/>
        <v/>
      </c>
      <c r="F8" s="9"/>
    </row>
    <row r="9" spans="1:6">
      <c r="A9" s="9"/>
      <c r="B9" s="9"/>
      <c r="C9" s="12"/>
      <c r="D9" s="31"/>
      <c r="E9" s="26" t="str">
        <f t="shared" si="0"/>
        <v/>
      </c>
      <c r="F9" s="9"/>
    </row>
    <row r="10" spans="1:6">
      <c r="A10" s="9"/>
      <c r="B10" s="9"/>
      <c r="C10" s="12"/>
      <c r="D10" s="31"/>
      <c r="E10" s="26" t="str">
        <f t="shared" si="0"/>
        <v/>
      </c>
      <c r="F10" s="9"/>
    </row>
    <row r="11" spans="1:6">
      <c r="A11" s="9"/>
      <c r="B11" s="9"/>
      <c r="C11" s="12"/>
      <c r="D11" s="31"/>
      <c r="E11" s="26" t="str">
        <f t="shared" si="0"/>
        <v/>
      </c>
      <c r="F11" s="9"/>
    </row>
    <row r="12" spans="1:6">
      <c r="A12" s="9"/>
      <c r="B12" s="9"/>
      <c r="C12" s="12"/>
      <c r="D12" s="31"/>
      <c r="E12" s="26" t="str">
        <f t="shared" si="0"/>
        <v/>
      </c>
      <c r="F12" s="9"/>
    </row>
    <row r="13" spans="1:6">
      <c r="A13" s="9"/>
      <c r="B13" s="9"/>
      <c r="C13" s="12"/>
      <c r="D13" s="31"/>
      <c r="E13" s="26" t="str">
        <f t="shared" si="0"/>
        <v/>
      </c>
      <c r="F13" s="9"/>
    </row>
    <row r="14" spans="1:6">
      <c r="A14" s="9"/>
      <c r="B14" s="9"/>
      <c r="C14" s="12"/>
      <c r="D14" s="31"/>
      <c r="E14" s="26" t="str">
        <f t="shared" si="0"/>
        <v/>
      </c>
      <c r="F14" s="9"/>
    </row>
    <row r="15" spans="1:6">
      <c r="A15" s="9"/>
      <c r="B15" s="9"/>
      <c r="C15" s="12"/>
      <c r="D15" s="31"/>
      <c r="E15" s="26" t="str">
        <f t="shared" si="0"/>
        <v/>
      </c>
      <c r="F15" s="9"/>
    </row>
    <row r="16" spans="1:6">
      <c r="A16" s="9"/>
      <c r="B16" s="9"/>
      <c r="C16" s="12"/>
      <c r="D16" s="31"/>
      <c r="E16" s="26" t="str">
        <f t="shared" si="0"/>
        <v/>
      </c>
      <c r="F16" s="9"/>
    </row>
    <row r="17" spans="1:6">
      <c r="A17" s="9"/>
      <c r="B17" s="9"/>
      <c r="C17" s="12"/>
      <c r="D17" s="31"/>
      <c r="E17" s="26"/>
      <c r="F17" s="9"/>
    </row>
    <row r="18" spans="1:6">
      <c r="A18" s="9"/>
      <c r="B18" s="9"/>
      <c r="C18" s="12"/>
      <c r="D18" s="31"/>
      <c r="E18" s="26"/>
      <c r="F18" s="9"/>
    </row>
    <row r="19" spans="1:6">
      <c r="A19" s="9"/>
      <c r="B19" s="9"/>
      <c r="C19" s="12"/>
      <c r="D19" s="31"/>
      <c r="E19" s="26"/>
      <c r="F19" s="9"/>
    </row>
    <row r="20" spans="1:6">
      <c r="A20" s="9"/>
      <c r="B20" s="9"/>
      <c r="C20" s="12"/>
      <c r="D20" s="31"/>
      <c r="E20" s="26"/>
      <c r="F20" s="9"/>
    </row>
    <row r="21" spans="1:6">
      <c r="A21" s="9"/>
      <c r="B21" s="9"/>
      <c r="C21" s="12"/>
      <c r="D21" s="31"/>
      <c r="E21" s="26" t="str">
        <f t="shared" ref="E21:E27" si="1">+IF(D21="","",C21*D21)</f>
        <v/>
      </c>
      <c r="F21" s="9"/>
    </row>
    <row r="22" spans="1:6">
      <c r="A22" s="9"/>
      <c r="B22" s="9"/>
      <c r="C22" s="12"/>
      <c r="D22" s="31"/>
      <c r="E22" s="26" t="str">
        <f t="shared" si="1"/>
        <v/>
      </c>
      <c r="F22" s="9"/>
    </row>
    <row r="23" spans="1:6">
      <c r="A23" s="9"/>
      <c r="B23" s="9"/>
      <c r="C23" s="12"/>
      <c r="D23" s="31"/>
      <c r="E23" s="26" t="str">
        <f t="shared" si="1"/>
        <v/>
      </c>
      <c r="F23" s="9"/>
    </row>
    <row r="24" spans="1:6">
      <c r="A24" s="9"/>
      <c r="B24" s="9"/>
      <c r="C24" s="12"/>
      <c r="D24" s="31"/>
      <c r="E24" s="26" t="str">
        <f t="shared" si="1"/>
        <v/>
      </c>
      <c r="F24" s="9"/>
    </row>
    <row r="25" spans="1:6">
      <c r="A25" s="9"/>
      <c r="B25" s="9"/>
      <c r="C25" s="12"/>
      <c r="D25" s="31"/>
      <c r="E25" s="26" t="str">
        <f t="shared" si="1"/>
        <v/>
      </c>
      <c r="F25" s="9"/>
    </row>
    <row r="26" spans="1:6">
      <c r="A26" s="9"/>
      <c r="B26" s="9"/>
      <c r="C26" s="12"/>
      <c r="D26" s="31"/>
      <c r="E26" s="26" t="str">
        <f t="shared" si="1"/>
        <v/>
      </c>
      <c r="F26" s="9"/>
    </row>
    <row r="27" spans="1:6">
      <c r="A27" s="9"/>
      <c r="B27" s="9"/>
      <c r="C27" s="12"/>
      <c r="D27" s="31"/>
      <c r="E27" s="26" t="str">
        <f t="shared" si="1"/>
        <v/>
      </c>
      <c r="F27" s="9"/>
    </row>
    <row r="28" spans="1:6" s="8" customFormat="1">
      <c r="A28" s="15" t="s">
        <v>9</v>
      </c>
      <c r="B28" s="15"/>
      <c r="C28" s="32"/>
      <c r="D28" s="16">
        <f>SUM(D4:D27)</f>
        <v>150</v>
      </c>
      <c r="E28" s="27">
        <f>SUM(E4:E27)</f>
        <v>3450</v>
      </c>
      <c r="F28" s="17"/>
    </row>
  </sheetData>
  <sheetProtection password="CF21" sheet="1" formatColumns="0" formatRows="0" insertRows="0" selectLockedCells="1" sort="0"/>
  <mergeCells count="1">
    <mergeCell ref="A1:F1"/>
  </mergeCells>
  <phoneticPr fontId="3" type="noConversion"/>
  <printOptions horizontalCentered="1"/>
  <pageMargins left="0.43307086614173229" right="0.43307086614173229" top="1.6875" bottom="0.74803149606299213" header="0.31496062992125984" footer="0.31496062992125984"/>
  <pageSetup paperSize="9" orientation="landscape" verticalDpi="4294967295"/>
  <headerFooter alignWithMargins="0">
    <oddHeader>&amp;L&amp;G&amp;C&amp;G&amp;R&amp;G</oddHeader>
    <oddFooter>&amp;CDiese Maßnahme wird aus Mitteln des Europäischen Sozialfonds und des AMS Wien finanziert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Layout" workbookViewId="0">
      <selection activeCell="E25" sqref="E25"/>
    </sheetView>
  </sheetViews>
  <sheetFormatPr baseColWidth="10" defaultColWidth="11.5" defaultRowHeight="12" x14ac:dyDescent="0"/>
  <cols>
    <col min="1" max="1" width="13.6640625" style="7" customWidth="1"/>
    <col min="2" max="5" width="11.5" style="7"/>
    <col min="6" max="8" width="11.5" style="20"/>
    <col min="9" max="16384" width="11.5" style="7"/>
  </cols>
  <sheetData>
    <row r="1" spans="1:13" ht="17">
      <c r="A1" s="50" t="s">
        <v>48</v>
      </c>
      <c r="B1" s="50"/>
      <c r="C1" s="50"/>
      <c r="D1" s="50"/>
      <c r="E1" s="50"/>
      <c r="F1" s="50"/>
      <c r="G1" s="50"/>
      <c r="H1" s="50"/>
      <c r="I1" s="50"/>
    </row>
    <row r="2" spans="1:13" ht="19.5" customHeight="1">
      <c r="A2" s="20"/>
      <c r="B2" s="20"/>
      <c r="C2" s="20"/>
      <c r="D2" s="20"/>
      <c r="E2" s="20"/>
      <c r="I2" s="20"/>
    </row>
    <row r="3" spans="1:13" s="8" customFormat="1">
      <c r="A3" s="25"/>
      <c r="B3" s="49" t="s">
        <v>15</v>
      </c>
      <c r="C3" s="49"/>
      <c r="D3" s="49" t="s">
        <v>25</v>
      </c>
      <c r="E3" s="49"/>
      <c r="F3" s="49" t="s">
        <v>9</v>
      </c>
      <c r="G3" s="49"/>
      <c r="H3" s="49"/>
      <c r="I3" s="25" t="s">
        <v>24</v>
      </c>
    </row>
    <row r="4" spans="1:13" s="33" customFormat="1" ht="36">
      <c r="A4" s="40" t="s">
        <v>0</v>
      </c>
      <c r="B4" s="40" t="s">
        <v>14</v>
      </c>
      <c r="C4" s="40" t="s">
        <v>44</v>
      </c>
      <c r="D4" s="40" t="s">
        <v>3</v>
      </c>
      <c r="E4" s="40" t="s">
        <v>16</v>
      </c>
      <c r="F4" s="36" t="s">
        <v>3</v>
      </c>
      <c r="G4" s="36" t="s">
        <v>16</v>
      </c>
      <c r="H4" s="36" t="s">
        <v>17</v>
      </c>
      <c r="I4" s="25"/>
    </row>
    <row r="5" spans="1:13" ht="37.5" customHeight="1">
      <c r="A5" s="29" t="s">
        <v>27</v>
      </c>
      <c r="B5" s="34">
        <v>100</v>
      </c>
      <c r="C5" s="10">
        <v>2313.46</v>
      </c>
      <c r="D5" s="34">
        <v>100</v>
      </c>
      <c r="E5" s="10">
        <v>2200</v>
      </c>
      <c r="F5" s="37">
        <f>+IF(B5+D5=0,"",B5+D5)</f>
        <v>200</v>
      </c>
      <c r="G5" s="26">
        <f>+IF(C5+E5=0,"",C5+E5)</f>
        <v>4513.46</v>
      </c>
      <c r="H5" s="24">
        <f>+IF(F5="","",G5/F5)</f>
        <v>22.567299999999999</v>
      </c>
      <c r="I5" s="9"/>
    </row>
    <row r="6" spans="1:13" ht="15" customHeight="1">
      <c r="A6" s="9"/>
      <c r="B6" s="34"/>
      <c r="C6" s="10"/>
      <c r="D6" s="34"/>
      <c r="E6" s="10"/>
      <c r="F6" s="37" t="str">
        <f t="shared" ref="F6:F12" si="0">+IF(B6+D6=0,"",B6+D6)</f>
        <v/>
      </c>
      <c r="G6" s="26" t="str">
        <f t="shared" ref="G6:G12" si="1">+IF(C6+E6=0,"",C6+E6)</f>
        <v/>
      </c>
      <c r="H6" s="24" t="str">
        <f t="shared" ref="H6:H12" si="2">+IF(F6="","",G6/F6)</f>
        <v/>
      </c>
      <c r="I6" s="9"/>
    </row>
    <row r="7" spans="1:13" ht="15" customHeight="1">
      <c r="A7" s="9"/>
      <c r="B7" s="34"/>
      <c r="C7" s="10"/>
      <c r="D7" s="34"/>
      <c r="E7" s="10"/>
      <c r="F7" s="37" t="str">
        <f t="shared" si="0"/>
        <v/>
      </c>
      <c r="G7" s="26" t="str">
        <f t="shared" si="1"/>
        <v/>
      </c>
      <c r="H7" s="24" t="str">
        <f t="shared" si="2"/>
        <v/>
      </c>
      <c r="I7" s="9"/>
    </row>
    <row r="8" spans="1:13" ht="15" customHeight="1">
      <c r="A8" s="9"/>
      <c r="B8" s="34"/>
      <c r="C8" s="10"/>
      <c r="D8" s="34"/>
      <c r="E8" s="10"/>
      <c r="F8" s="37" t="str">
        <f t="shared" si="0"/>
        <v/>
      </c>
      <c r="G8" s="26" t="str">
        <f t="shared" si="1"/>
        <v/>
      </c>
      <c r="H8" s="24" t="str">
        <f t="shared" si="2"/>
        <v/>
      </c>
      <c r="I8" s="9"/>
    </row>
    <row r="9" spans="1:13" ht="15" customHeight="1">
      <c r="A9" s="9"/>
      <c r="B9" s="34"/>
      <c r="C9" s="10"/>
      <c r="D9" s="34"/>
      <c r="E9" s="10"/>
      <c r="F9" s="37" t="str">
        <f t="shared" si="0"/>
        <v/>
      </c>
      <c r="G9" s="26" t="str">
        <f t="shared" si="1"/>
        <v/>
      </c>
      <c r="H9" s="24" t="str">
        <f t="shared" si="2"/>
        <v/>
      </c>
      <c r="I9" s="9"/>
    </row>
    <row r="10" spans="1:13" ht="15" customHeight="1">
      <c r="A10" s="9"/>
      <c r="B10" s="34"/>
      <c r="C10" s="10"/>
      <c r="D10" s="34"/>
      <c r="E10" s="10"/>
      <c r="F10" s="37" t="str">
        <f t="shared" si="0"/>
        <v/>
      </c>
      <c r="G10" s="26" t="str">
        <f t="shared" si="1"/>
        <v/>
      </c>
      <c r="H10" s="24" t="str">
        <f t="shared" si="2"/>
        <v/>
      </c>
      <c r="I10" s="9"/>
      <c r="K10" s="35"/>
      <c r="L10" s="35"/>
      <c r="M10" s="35"/>
    </row>
    <row r="11" spans="1:13" ht="15" customHeight="1">
      <c r="A11" s="9"/>
      <c r="B11" s="34"/>
      <c r="C11" s="10"/>
      <c r="D11" s="34"/>
      <c r="E11" s="10"/>
      <c r="F11" s="37" t="str">
        <f t="shared" si="0"/>
        <v/>
      </c>
      <c r="G11" s="26" t="str">
        <f t="shared" si="1"/>
        <v/>
      </c>
      <c r="H11" s="24" t="str">
        <f t="shared" si="2"/>
        <v/>
      </c>
      <c r="I11" s="9"/>
    </row>
    <row r="12" spans="1:13" ht="15" customHeight="1">
      <c r="A12" s="9"/>
      <c r="B12" s="34"/>
      <c r="C12" s="10"/>
      <c r="D12" s="34"/>
      <c r="E12" s="10"/>
      <c r="F12" s="37" t="str">
        <f t="shared" si="0"/>
        <v/>
      </c>
      <c r="G12" s="26" t="str">
        <f t="shared" si="1"/>
        <v/>
      </c>
      <c r="H12" s="24" t="str">
        <f t="shared" si="2"/>
        <v/>
      </c>
      <c r="I12" s="9"/>
    </row>
    <row r="13" spans="1:13" s="8" customFormat="1" ht="15" customHeight="1">
      <c r="A13" s="15" t="s">
        <v>9</v>
      </c>
      <c r="B13" s="16">
        <f t="shared" ref="B13:G13" si="3">SUM(B5:B12)</f>
        <v>100</v>
      </c>
      <c r="C13" s="17">
        <f t="shared" si="3"/>
        <v>2313.46</v>
      </c>
      <c r="D13" s="16">
        <f t="shared" si="3"/>
        <v>100</v>
      </c>
      <c r="E13" s="17">
        <f t="shared" si="3"/>
        <v>2200</v>
      </c>
      <c r="F13" s="38">
        <f t="shared" si="3"/>
        <v>200</v>
      </c>
      <c r="G13" s="27">
        <f t="shared" si="3"/>
        <v>4513.46</v>
      </c>
      <c r="H13" s="39">
        <f>+IF(F13=0,"",G13/F13)</f>
        <v>22.567299999999999</v>
      </c>
      <c r="I13" s="15"/>
    </row>
  </sheetData>
  <sheetProtection password="CF21" sheet="1" formatColumns="0" formatRows="0" insertRows="0" selectLockedCells="1" sort="0"/>
  <mergeCells count="4">
    <mergeCell ref="B3:C3"/>
    <mergeCell ref="D3:E3"/>
    <mergeCell ref="F3:H3"/>
    <mergeCell ref="A1:I1"/>
  </mergeCells>
  <phoneticPr fontId="3" type="noConversion"/>
  <printOptions horizontalCentered="1"/>
  <pageMargins left="0.43307086614173229" right="0.43307086614173229" top="1.6875" bottom="0.74803149606299213" header="0.31496062992125984" footer="0.31496062992125984"/>
  <pageSetup paperSize="9" orientation="landscape" verticalDpi="4294967295"/>
  <headerFooter alignWithMargins="0">
    <oddHeader>&amp;L&amp;G&amp;C&amp;G&amp;R&amp;G</oddHeader>
    <oddFooter>&amp;CDiese Maßnahme wird aus Mitteln des Europäischen Sozialfonds und des AMS Wien finanziert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view="pageLayout" topLeftCell="A13" workbookViewId="0">
      <selection activeCell="F19" sqref="F19"/>
    </sheetView>
  </sheetViews>
  <sheetFormatPr baseColWidth="10" defaultRowHeight="12" x14ac:dyDescent="0"/>
  <cols>
    <col min="7" max="7" width="14.5" customWidth="1"/>
    <col min="10" max="10" width="25.83203125" customWidth="1"/>
    <col min="11" max="11" width="14.5" customWidth="1"/>
  </cols>
  <sheetData>
    <row r="2" spans="1:7">
      <c r="A2" s="1" t="s">
        <v>22</v>
      </c>
    </row>
    <row r="4" spans="1:7">
      <c r="A4" t="s">
        <v>43</v>
      </c>
    </row>
    <row r="5" spans="1:7">
      <c r="A5" t="s">
        <v>28</v>
      </c>
    </row>
    <row r="6" spans="1:7">
      <c r="A6" t="s">
        <v>46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3" t="s">
        <v>20</v>
      </c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 t="s">
        <v>42</v>
      </c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4" t="s">
        <v>21</v>
      </c>
    </row>
    <row r="13" spans="1:7">
      <c r="A13" s="4" t="s">
        <v>35</v>
      </c>
    </row>
    <row r="14" spans="1:7">
      <c r="A14" s="4"/>
    </row>
    <row r="15" spans="1:7">
      <c r="A15" s="5" t="s">
        <v>36</v>
      </c>
    </row>
    <row r="16" spans="1:7">
      <c r="A16" s="5" t="s">
        <v>37</v>
      </c>
    </row>
    <row r="18" spans="1:7">
      <c r="A18" s="3" t="s">
        <v>40</v>
      </c>
      <c r="B18" s="3"/>
      <c r="C18" s="3"/>
      <c r="D18" s="3"/>
      <c r="E18" s="3"/>
      <c r="F18" s="3"/>
      <c r="G18" s="3"/>
    </row>
    <row r="20" spans="1:7">
      <c r="A20" s="6" t="s">
        <v>47</v>
      </c>
    </row>
    <row r="24" spans="1:7">
      <c r="A24" s="3" t="s">
        <v>41</v>
      </c>
      <c r="B24" s="3"/>
      <c r="C24" s="3"/>
      <c r="D24" s="3"/>
      <c r="E24" s="3"/>
      <c r="F24" s="3"/>
      <c r="G24" s="3"/>
    </row>
    <row r="26" spans="1:7">
      <c r="A26" t="s">
        <v>23</v>
      </c>
    </row>
  </sheetData>
  <sheetProtection password="CCEA" sheet="1" objects="1" scenarios="1" selectLockedCells="1" selectUnlockedCells="1"/>
  <phoneticPr fontId="3" type="noConversion"/>
  <printOptions horizontalCentered="1"/>
  <pageMargins left="0.43307086614173229" right="0.43307086614173229" top="1.4270833333333333" bottom="0.74803149606299213" header="0.31496062992125984" footer="0.31496062992125984"/>
  <pageSetup paperSize="9" orientation="landscape" verticalDpi="4294967295"/>
  <headerFooter alignWithMargins="0">
    <oddHeader>&amp;L &amp;G&amp;C&amp;G&amp;R&amp;G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Echte DN</vt:lpstr>
      <vt:lpstr>Freie DN_ Selbst</vt:lpstr>
      <vt:lpstr>Gesamtübersicht</vt:lpstr>
      <vt:lpstr>Erläuterungen</vt:lpstr>
    </vt:vector>
  </TitlesOfParts>
  <Company>Arbeitsmarktservice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AMSB649</dc:creator>
  <cp:lastModifiedBy>Gloria</cp:lastModifiedBy>
  <cp:lastPrinted>2015-03-20T12:41:12Z</cp:lastPrinted>
  <dcterms:created xsi:type="dcterms:W3CDTF">2010-05-21T11:07:09Z</dcterms:created>
  <dcterms:modified xsi:type="dcterms:W3CDTF">2017-12-19T13:50:12Z</dcterms:modified>
</cp:coreProperties>
</file>